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54" i="1"/>
  <c r="K48"/>
  <c r="L54"/>
  <c r="G40"/>
  <c r="K47"/>
  <c r="H48"/>
  <c r="H47"/>
  <c r="O45"/>
  <c r="O44"/>
  <c r="K40"/>
  <c r="I40"/>
  <c r="E40"/>
  <c r="N38"/>
  <c r="L38"/>
  <c r="N34"/>
  <c r="N33"/>
  <c r="N32"/>
  <c r="N31"/>
  <c r="M27"/>
  <c r="M25"/>
  <c r="L27"/>
  <c r="L25"/>
  <c r="M23"/>
  <c r="L23"/>
  <c r="O20"/>
  <c r="O15"/>
  <c r="O14"/>
</calcChain>
</file>

<file path=xl/sharedStrings.xml><?xml version="1.0" encoding="utf-8"?>
<sst xmlns="http://schemas.openxmlformats.org/spreadsheetml/2006/main" count="147" uniqueCount="113">
  <si>
    <t>Потолок и его устройство</t>
  </si>
  <si>
    <t>Освещение светильники</t>
  </si>
  <si>
    <t>Откосы</t>
  </si>
  <si>
    <t>Обустройство стены балкона</t>
  </si>
  <si>
    <t>Отделка пола</t>
  </si>
  <si>
    <t>Отопление</t>
  </si>
  <si>
    <t>Обустройство пола</t>
  </si>
  <si>
    <t>Потолок</t>
  </si>
  <si>
    <t>Свет</t>
  </si>
  <si>
    <t>Стена</t>
  </si>
  <si>
    <t>Электрика</t>
  </si>
  <si>
    <t>Декорация пола</t>
  </si>
  <si>
    <t>Пол</t>
  </si>
  <si>
    <t>Пластик</t>
  </si>
  <si>
    <t>Гипсокартон</t>
  </si>
  <si>
    <t>Софиты</t>
  </si>
  <si>
    <t>Каркас</t>
  </si>
  <si>
    <t>Проводка</t>
  </si>
  <si>
    <t>Врезка</t>
  </si>
  <si>
    <t>Подключение</t>
  </si>
  <si>
    <t>Цементно песчаные</t>
  </si>
  <si>
    <t>Покраска</t>
  </si>
  <si>
    <t>Пластиковые</t>
  </si>
  <si>
    <t>Усиление подоконника</t>
  </si>
  <si>
    <t>Кароед-шпаклевка</t>
  </si>
  <si>
    <t>Усиление для белья</t>
  </si>
  <si>
    <t>Усиление</t>
  </si>
  <si>
    <t>Пр кабеля</t>
  </si>
  <si>
    <t>Вр розетки/выключатель</t>
  </si>
  <si>
    <t>Линолиум</t>
  </si>
  <si>
    <t xml:space="preserve">Плитка </t>
  </si>
  <si>
    <t>Ламинат</t>
  </si>
  <si>
    <t>Батареи</t>
  </si>
  <si>
    <t>Бурение</t>
  </si>
  <si>
    <t>Припайка</t>
  </si>
  <si>
    <t>Теплый пол</t>
  </si>
  <si>
    <t>Доп кран</t>
  </si>
  <si>
    <t>35сантиметров</t>
  </si>
  <si>
    <t>25 сантиметров</t>
  </si>
  <si>
    <t>A</t>
  </si>
  <si>
    <t>B</t>
  </si>
  <si>
    <t>C</t>
  </si>
  <si>
    <t>D</t>
  </si>
  <si>
    <t>Демонтаж</t>
  </si>
  <si>
    <t>Плитки пол</t>
  </si>
  <si>
    <t>Плитка стена</t>
  </si>
  <si>
    <t>Откосов</t>
  </si>
  <si>
    <t>м/кв</t>
  </si>
  <si>
    <t>м/п</t>
  </si>
  <si>
    <t>каждый этаж</t>
  </si>
  <si>
    <t>5сантиметров</t>
  </si>
  <si>
    <t>Стекловата</t>
  </si>
  <si>
    <t>Утепление вата</t>
  </si>
  <si>
    <t>с подрезкой</t>
  </si>
  <si>
    <t>E</t>
  </si>
  <si>
    <t>Плинтус</t>
  </si>
  <si>
    <t>шт</t>
  </si>
  <si>
    <t xml:space="preserve">        м/кв</t>
  </si>
  <si>
    <t>нанесение</t>
  </si>
  <si>
    <t>Выравн+штукут</t>
  </si>
  <si>
    <t xml:space="preserve">        шт</t>
  </si>
  <si>
    <t>с креплением</t>
  </si>
  <si>
    <t>Запитка</t>
  </si>
  <si>
    <t>с бурениенм</t>
  </si>
  <si>
    <t>Цементный с готовкой раствора</t>
  </si>
  <si>
    <t>с креплением и скрытием провода</t>
  </si>
  <si>
    <t>с врезкой</t>
  </si>
  <si>
    <t xml:space="preserve">Каркас </t>
  </si>
  <si>
    <t>усиление</t>
  </si>
  <si>
    <t>с выравниванием</t>
  </si>
  <si>
    <t>количество</t>
  </si>
  <si>
    <t>метраж</t>
  </si>
  <si>
    <t xml:space="preserve">       более 25см</t>
  </si>
  <si>
    <t>A =</t>
  </si>
  <si>
    <t>B =</t>
  </si>
  <si>
    <t>D =</t>
  </si>
  <si>
    <t>C =</t>
  </si>
  <si>
    <t>A=</t>
  </si>
  <si>
    <t>B=</t>
  </si>
  <si>
    <t>количество кабеля</t>
  </si>
  <si>
    <t>Выключатели розетки штук</t>
  </si>
  <si>
    <t>м/п с плинтусом</t>
  </si>
  <si>
    <t>метры</t>
  </si>
  <si>
    <t>штуки</t>
  </si>
  <si>
    <t>количество м/кв</t>
  </si>
  <si>
    <t>свыше 5см</t>
  </si>
  <si>
    <t>ПЛИНТУС</t>
  </si>
  <si>
    <t xml:space="preserve">OSB и  </t>
  </si>
  <si>
    <t>цемент подсыпка</t>
  </si>
  <si>
    <t>В графы с розовым цветом вносятся размеры!</t>
  </si>
  <si>
    <t>штук</t>
  </si>
  <si>
    <t>размер м</t>
  </si>
  <si>
    <t>кв</t>
  </si>
  <si>
    <t>ДОПОЛНИТ умножить</t>
  </si>
  <si>
    <t>Выберите необходимый синий пункт для общей сметы</t>
  </si>
  <si>
    <t>Дополнительные услуги  зеленый</t>
  </si>
  <si>
    <t>Выбрав заполните красный после каждого пункта</t>
  </si>
  <si>
    <t>общая смета =</t>
  </si>
  <si>
    <t>Общий красный</t>
  </si>
  <si>
    <t>усилить</t>
  </si>
  <si>
    <t>скрытием</t>
  </si>
  <si>
    <t>Плитка с затиркой</t>
  </si>
  <si>
    <t>перемножить</t>
  </si>
  <si>
    <t>OSB с подрезкой</t>
  </si>
  <si>
    <t>Пластик с каркасом</t>
  </si>
  <si>
    <t>Занос мотериала и вывоз мусора разово</t>
  </si>
  <si>
    <t>и бурением, выравниванием</t>
  </si>
  <si>
    <t>Доп сп кран</t>
  </si>
  <si>
    <t>B          м/п</t>
  </si>
  <si>
    <t xml:space="preserve">                 врезка  к стояку</t>
  </si>
  <si>
    <t>тройник разводка</t>
  </si>
  <si>
    <t>A с крепл</t>
  </si>
  <si>
    <t>и лаги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</si>
</sst>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0" xfId="0" applyFill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2" fillId="2" borderId="7" xfId="0" applyFont="1" applyFill="1" applyBorder="1"/>
    <xf numFmtId="0" fontId="0" fillId="4" borderId="7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2" xfId="0" applyFill="1" applyBorder="1"/>
    <xf numFmtId="0" fontId="0" fillId="4" borderId="16" xfId="0" applyFill="1" applyBorder="1"/>
    <xf numFmtId="0" fontId="0" fillId="4" borderId="12" xfId="0" applyFill="1" applyBorder="1"/>
    <xf numFmtId="0" fontId="0" fillId="5" borderId="0" xfId="0" applyFill="1"/>
    <xf numFmtId="0" fontId="0" fillId="6" borderId="0" xfId="0" applyFill="1"/>
    <xf numFmtId="0" fontId="0" fillId="7" borderId="3" xfId="0" applyFill="1" applyBorder="1"/>
    <xf numFmtId="0" fontId="0" fillId="7" borderId="8" xfId="0" applyFill="1" applyBorder="1"/>
    <xf numFmtId="0" fontId="0" fillId="7" borderId="2" xfId="0" applyFill="1" applyBorder="1"/>
    <xf numFmtId="0" fontId="0" fillId="7" borderId="0" xfId="0" applyFill="1" applyBorder="1"/>
    <xf numFmtId="0" fontId="0" fillId="7" borderId="7" xfId="0" applyFill="1" applyBorder="1"/>
    <xf numFmtId="0" fontId="0" fillId="7" borderId="10" xfId="0" applyFill="1" applyBorder="1"/>
    <xf numFmtId="0" fontId="0" fillId="7" borderId="9" xfId="0" applyFill="1" applyBorder="1"/>
    <xf numFmtId="0" fontId="0" fillId="7" borderId="5" xfId="0" applyFill="1" applyBorder="1"/>
    <xf numFmtId="0" fontId="0" fillId="7" borderId="12" xfId="0" applyFill="1" applyBorder="1"/>
    <xf numFmtId="0" fontId="0" fillId="4" borderId="0" xfId="0" applyFill="1"/>
    <xf numFmtId="0" fontId="2" fillId="4" borderId="0" xfId="0" applyFont="1" applyFill="1"/>
    <xf numFmtId="0" fontId="3" fillId="6" borderId="0" xfId="0" applyFont="1" applyFill="1"/>
    <xf numFmtId="0" fontId="0" fillId="5" borderId="0" xfId="0" applyFill="1" applyBorder="1"/>
    <xf numFmtId="0" fontId="0" fillId="5" borderId="2" xfId="0" applyFill="1" applyBorder="1"/>
    <xf numFmtId="0" fontId="0" fillId="8" borderId="0" xfId="0" applyFill="1"/>
    <xf numFmtId="0" fontId="1" fillId="0" borderId="0" xfId="0" applyFont="1"/>
    <xf numFmtId="0" fontId="4" fillId="0" borderId="0" xfId="0" applyFont="1"/>
    <xf numFmtId="0" fontId="5" fillId="8" borderId="0" xfId="0" applyFont="1" applyFill="1"/>
    <xf numFmtId="0" fontId="6" fillId="0" borderId="0" xfId="0" applyFont="1"/>
    <xf numFmtId="0" fontId="0" fillId="5" borderId="17" xfId="0" applyFill="1" applyBorder="1"/>
    <xf numFmtId="0" fontId="0" fillId="7" borderId="15" xfId="0" applyFill="1" applyBorder="1"/>
    <xf numFmtId="0" fontId="0" fillId="7" borderId="14" xfId="0" applyFill="1" applyBorder="1"/>
    <xf numFmtId="0" fontId="0" fillId="7" borderId="16" xfId="0" applyFill="1" applyBorder="1"/>
    <xf numFmtId="0" fontId="0" fillId="7" borderId="18" xfId="0" applyFill="1" applyBorder="1"/>
    <xf numFmtId="0" fontId="0" fillId="7" borderId="19" xfId="0" applyFill="1" applyBorder="1"/>
    <xf numFmtId="0" fontId="0" fillId="5" borderId="7" xfId="0" applyFill="1" applyBorder="1"/>
    <xf numFmtId="0" fontId="7" fillId="2" borderId="12" xfId="0" applyFont="1" applyFill="1" applyBorder="1"/>
    <xf numFmtId="0" fontId="2" fillId="2" borderId="2" xfId="0" applyFont="1" applyFill="1" applyBorder="1"/>
    <xf numFmtId="0" fontId="7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10</xdr:row>
      <xdr:rowOff>104775</xdr:rowOff>
    </xdr:from>
    <xdr:to>
      <xdr:col>22</xdr:col>
      <xdr:colOff>495300</xdr:colOff>
      <xdr:row>50</xdr:row>
      <xdr:rowOff>66675</xdr:rowOff>
    </xdr:to>
    <xdr:pic>
      <xdr:nvPicPr>
        <xdr:cNvPr id="4" name="Рисунок 3" descr="francuzskiy_balk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44000" y="1438275"/>
          <a:ext cx="4762500" cy="7810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10</xdr:row>
      <xdr:rowOff>0</xdr:rowOff>
    </xdr:to>
    <xdr:pic>
      <xdr:nvPicPr>
        <xdr:cNvPr id="5" name="Рисунок 4" descr="мир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14020800" cy="190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1:T56"/>
  <sheetViews>
    <sheetView tabSelected="1" workbookViewId="0">
      <selection activeCell="A11" sqref="A11"/>
    </sheetView>
  </sheetViews>
  <sheetFormatPr defaultRowHeight="15"/>
  <sheetData>
    <row r="11" spans="1:15">
      <c r="J11" s="43" t="s">
        <v>96</v>
      </c>
      <c r="K11" s="43"/>
      <c r="L11" s="42"/>
      <c r="M11" s="42"/>
      <c r="N11" s="42"/>
      <c r="O11" s="42"/>
    </row>
    <row r="12" spans="1:15" ht="15.75" thickBot="1">
      <c r="A12" s="37" t="s">
        <v>89</v>
      </c>
      <c r="B12" s="36"/>
      <c r="C12" s="36"/>
      <c r="D12" s="36"/>
      <c r="E12" s="36"/>
      <c r="F12" s="38" t="s">
        <v>94</v>
      </c>
      <c r="G12" s="38"/>
      <c r="H12" s="26"/>
      <c r="I12" s="26"/>
      <c r="J12" s="25" t="s">
        <v>95</v>
      </c>
      <c r="K12" s="25"/>
      <c r="L12" s="25"/>
      <c r="M12" s="25"/>
      <c r="N12" s="41" t="s">
        <v>98</v>
      </c>
      <c r="O12" s="41"/>
    </row>
    <row r="13" spans="1:15" ht="15.75">
      <c r="A13" s="2">
        <v>1</v>
      </c>
      <c r="B13" s="55" t="s">
        <v>7</v>
      </c>
      <c r="C13" s="3"/>
      <c r="D13" s="3"/>
      <c r="E13" s="3"/>
      <c r="F13" s="3"/>
      <c r="G13" s="3"/>
      <c r="H13" s="3"/>
      <c r="I13" s="3"/>
      <c r="J13" s="3"/>
      <c r="K13" s="3"/>
      <c r="L13" s="40" t="s">
        <v>51</v>
      </c>
      <c r="M13" s="40"/>
      <c r="N13" s="3" t="s">
        <v>91</v>
      </c>
      <c r="O13" s="18">
        <v>0</v>
      </c>
    </row>
    <row r="14" spans="1:15">
      <c r="A14" s="5"/>
      <c r="B14" s="6"/>
      <c r="C14" s="6" t="s">
        <v>39</v>
      </c>
      <c r="D14" s="6" t="s">
        <v>13</v>
      </c>
      <c r="E14" s="6"/>
      <c r="F14" s="6">
        <v>160</v>
      </c>
      <c r="G14" s="39" t="s">
        <v>67</v>
      </c>
      <c r="H14" s="39" t="s">
        <v>102</v>
      </c>
      <c r="I14" s="39"/>
      <c r="J14" s="39"/>
      <c r="K14" s="39">
        <v>190</v>
      </c>
      <c r="L14" s="39">
        <v>60</v>
      </c>
      <c r="M14" s="6"/>
      <c r="N14" s="6" t="s">
        <v>92</v>
      </c>
      <c r="O14" s="34">
        <f>SUM(O13*F14)</f>
        <v>0</v>
      </c>
    </row>
    <row r="15" spans="1:15">
      <c r="A15" s="5"/>
      <c r="B15" s="6"/>
      <c r="C15" s="6" t="s">
        <v>40</v>
      </c>
      <c r="D15" s="6" t="s">
        <v>14</v>
      </c>
      <c r="E15" s="6"/>
      <c r="F15" s="6">
        <v>220</v>
      </c>
      <c r="G15" s="39" t="s">
        <v>68</v>
      </c>
      <c r="H15" s="39" t="s">
        <v>69</v>
      </c>
      <c r="I15" s="39"/>
      <c r="J15" s="39"/>
      <c r="K15" s="39">
        <v>280</v>
      </c>
      <c r="L15" s="39">
        <v>60</v>
      </c>
      <c r="M15" s="6"/>
      <c r="N15" s="6"/>
      <c r="O15" s="47">
        <f>SUM(O13*F15)</f>
        <v>0</v>
      </c>
    </row>
    <row r="16" spans="1:15" ht="15.75" thickBot="1">
      <c r="A16" s="8"/>
      <c r="B16" s="9"/>
      <c r="C16" s="9"/>
      <c r="D16" s="9"/>
      <c r="E16" s="9"/>
      <c r="F16" s="9" t="s">
        <v>47</v>
      </c>
      <c r="G16" s="9"/>
      <c r="H16" s="9"/>
      <c r="I16" s="9"/>
      <c r="J16" s="9"/>
      <c r="K16" s="9"/>
      <c r="L16" s="9" t="s">
        <v>47</v>
      </c>
      <c r="M16" s="9" t="s">
        <v>0</v>
      </c>
      <c r="N16" s="9"/>
      <c r="O16" s="10"/>
    </row>
    <row r="17" spans="1:15" ht="15.75" thickBot="1">
      <c r="A17" s="44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ht="15.75">
      <c r="A18" s="2">
        <v>2</v>
      </c>
      <c r="B18" s="55" t="s">
        <v>8</v>
      </c>
      <c r="C18" s="3"/>
      <c r="D18" s="3"/>
      <c r="E18" s="3" t="s">
        <v>56</v>
      </c>
      <c r="F18" s="3"/>
      <c r="G18" s="3"/>
      <c r="H18" s="3" t="s">
        <v>48</v>
      </c>
      <c r="I18" s="3"/>
      <c r="J18" s="3"/>
      <c r="K18" s="3" t="s">
        <v>56</v>
      </c>
      <c r="L18" s="3"/>
      <c r="M18" s="3" t="s">
        <v>1</v>
      </c>
      <c r="N18" s="3"/>
      <c r="O18" s="4"/>
    </row>
    <row r="19" spans="1:15">
      <c r="A19" s="5"/>
      <c r="B19" s="6"/>
      <c r="C19" s="6" t="s">
        <v>39</v>
      </c>
      <c r="D19" s="6" t="s">
        <v>15</v>
      </c>
      <c r="E19" s="6">
        <v>120</v>
      </c>
      <c r="F19" s="6"/>
      <c r="G19" s="6" t="s">
        <v>17</v>
      </c>
      <c r="H19" s="6">
        <v>50</v>
      </c>
      <c r="I19" s="6" t="s">
        <v>19</v>
      </c>
      <c r="J19" s="6"/>
      <c r="K19" s="6">
        <v>100</v>
      </c>
      <c r="L19" s="6"/>
      <c r="M19" s="6"/>
      <c r="N19" s="6" t="s">
        <v>70</v>
      </c>
      <c r="O19" s="19">
        <v>0</v>
      </c>
    </row>
    <row r="20" spans="1:15" ht="15.75" thickBot="1">
      <c r="A20" s="8"/>
      <c r="B20" s="9"/>
      <c r="C20" s="9"/>
      <c r="D20" s="9" t="s">
        <v>66</v>
      </c>
      <c r="E20" s="9"/>
      <c r="F20" s="9"/>
      <c r="G20" s="9" t="s">
        <v>65</v>
      </c>
      <c r="H20" s="9"/>
      <c r="I20" s="9"/>
      <c r="J20" s="9"/>
      <c r="K20" s="9"/>
      <c r="L20" s="9" t="s">
        <v>71</v>
      </c>
      <c r="M20" s="17">
        <v>0</v>
      </c>
      <c r="N20" s="9"/>
      <c r="O20" s="28">
        <f>SUM(O19*E19,K19,M20*H19)</f>
        <v>100</v>
      </c>
    </row>
    <row r="21" spans="1:15" ht="15.75" thickBot="1">
      <c r="A21" s="41">
        <v>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ht="15.75">
      <c r="A22" s="2">
        <v>3</v>
      </c>
      <c r="B22" s="55" t="s">
        <v>2</v>
      </c>
      <c r="C22" s="3"/>
      <c r="D22" s="3"/>
      <c r="E22" s="3"/>
      <c r="F22" s="3">
        <v>25</v>
      </c>
      <c r="G22" s="3" t="s">
        <v>72</v>
      </c>
      <c r="H22" s="3"/>
      <c r="I22" s="3"/>
      <c r="J22" s="3"/>
      <c r="K22" s="3" t="s">
        <v>38</v>
      </c>
      <c r="L22" s="3"/>
      <c r="M22" s="3" t="s">
        <v>37</v>
      </c>
      <c r="N22" s="3"/>
      <c r="O22" s="4" t="s">
        <v>71</v>
      </c>
    </row>
    <row r="23" spans="1:15">
      <c r="A23" s="5"/>
      <c r="B23" s="6"/>
      <c r="C23" s="6" t="s">
        <v>39</v>
      </c>
      <c r="D23" s="6" t="s">
        <v>20</v>
      </c>
      <c r="E23" s="6"/>
      <c r="F23" s="6">
        <v>190</v>
      </c>
      <c r="G23" s="6"/>
      <c r="H23" s="6">
        <v>220</v>
      </c>
      <c r="I23" s="6" t="s">
        <v>21</v>
      </c>
      <c r="J23" s="6">
        <v>75</v>
      </c>
      <c r="K23" s="6"/>
      <c r="L23" s="30">
        <f>SUM(O23*F23,J23*O23)</f>
        <v>0</v>
      </c>
      <c r="M23" s="32">
        <f>SUM(O23*H23,O23*J23)</f>
        <v>0</v>
      </c>
      <c r="N23" s="6"/>
      <c r="O23" s="19">
        <v>0</v>
      </c>
    </row>
    <row r="24" spans="1: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12"/>
      <c r="N24" s="6"/>
      <c r="O24" s="7"/>
    </row>
    <row r="25" spans="1:15">
      <c r="A25" s="5"/>
      <c r="B25" s="6"/>
      <c r="C25" s="6" t="s">
        <v>40</v>
      </c>
      <c r="D25" s="6" t="s">
        <v>22</v>
      </c>
      <c r="E25" s="6"/>
      <c r="F25" s="6">
        <v>160</v>
      </c>
      <c r="G25" s="6"/>
      <c r="H25" s="6">
        <v>190</v>
      </c>
      <c r="I25" s="39" t="s">
        <v>23</v>
      </c>
      <c r="J25" s="39"/>
      <c r="K25" s="39">
        <v>190</v>
      </c>
      <c r="L25" s="30">
        <f>SUM(O23*F25)</f>
        <v>0</v>
      </c>
      <c r="M25" s="32">
        <f>SUM(O23*H25)</f>
        <v>0</v>
      </c>
      <c r="N25" s="6" t="s">
        <v>2</v>
      </c>
      <c r="O25" s="7"/>
    </row>
    <row r="26" spans="1:15">
      <c r="A26" s="5"/>
      <c r="B26" s="6"/>
      <c r="C26" s="6"/>
      <c r="D26" s="6"/>
      <c r="E26" s="6"/>
      <c r="F26" s="6"/>
      <c r="G26" s="6"/>
      <c r="H26" s="6"/>
      <c r="I26" s="39" t="s">
        <v>90</v>
      </c>
      <c r="J26" s="39"/>
      <c r="K26" s="6"/>
      <c r="L26" s="6"/>
      <c r="M26" s="12"/>
      <c r="N26" s="6"/>
      <c r="O26" s="7"/>
    </row>
    <row r="27" spans="1:15" ht="15.75" thickBot="1">
      <c r="A27" s="8"/>
      <c r="B27" s="9"/>
      <c r="C27" s="9" t="s">
        <v>41</v>
      </c>
      <c r="D27" s="9" t="s">
        <v>14</v>
      </c>
      <c r="E27" s="9"/>
      <c r="F27" s="9">
        <v>160</v>
      </c>
      <c r="G27" s="9"/>
      <c r="H27" s="9">
        <v>190</v>
      </c>
      <c r="I27" s="52" t="s">
        <v>23</v>
      </c>
      <c r="J27" s="52"/>
      <c r="K27" s="52">
        <v>190</v>
      </c>
      <c r="L27" s="31">
        <f>SUM(O23*F27)</f>
        <v>0</v>
      </c>
      <c r="M27" s="33">
        <f>SUM(O23*H27)</f>
        <v>0</v>
      </c>
      <c r="N27" s="9"/>
      <c r="O27" s="10"/>
    </row>
    <row r="28" spans="1:15" ht="15.75" thickBot="1">
      <c r="A28" s="41">
        <v>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ht="15.75">
      <c r="A29" s="2">
        <v>4</v>
      </c>
      <c r="B29" s="55" t="s">
        <v>9</v>
      </c>
      <c r="C29" s="3"/>
      <c r="D29" s="3"/>
      <c r="E29" s="3"/>
      <c r="F29" s="3" t="s">
        <v>47</v>
      </c>
      <c r="G29" s="40" t="s">
        <v>99</v>
      </c>
      <c r="H29" s="40"/>
      <c r="I29" s="40"/>
      <c r="J29" s="40"/>
      <c r="K29" s="3" t="s">
        <v>56</v>
      </c>
      <c r="L29" s="3" t="s">
        <v>52</v>
      </c>
      <c r="M29" s="3"/>
      <c r="N29" s="3" t="s">
        <v>47</v>
      </c>
      <c r="O29" s="18">
        <v>0</v>
      </c>
    </row>
    <row r="30" spans="1:15">
      <c r="A30" s="5"/>
      <c r="B30" s="6"/>
      <c r="C30" s="6" t="s">
        <v>39</v>
      </c>
      <c r="D30" s="6" t="s">
        <v>104</v>
      </c>
      <c r="E30" s="6"/>
      <c r="F30" s="6">
        <v>190</v>
      </c>
      <c r="G30" s="39" t="s">
        <v>16</v>
      </c>
      <c r="H30" s="39">
        <v>30</v>
      </c>
      <c r="I30" s="39" t="s">
        <v>25</v>
      </c>
      <c r="J30" s="39"/>
      <c r="K30" s="39">
        <v>120</v>
      </c>
      <c r="L30" s="46">
        <v>60</v>
      </c>
      <c r="M30" s="6" t="s">
        <v>3</v>
      </c>
      <c r="N30" s="6"/>
      <c r="O30" s="7"/>
    </row>
    <row r="31" spans="1:15">
      <c r="A31" s="5"/>
      <c r="B31" s="6"/>
      <c r="C31" s="6"/>
      <c r="D31" s="6" t="s">
        <v>106</v>
      </c>
      <c r="E31" s="6"/>
      <c r="F31" s="6"/>
      <c r="G31" s="39" t="s">
        <v>93</v>
      </c>
      <c r="H31" s="39"/>
      <c r="I31" s="39"/>
      <c r="J31" s="39"/>
      <c r="K31" s="6" t="s">
        <v>56</v>
      </c>
      <c r="L31" s="6" t="s">
        <v>57</v>
      </c>
      <c r="M31" s="6" t="s">
        <v>73</v>
      </c>
      <c r="N31" s="30">
        <f>SUM(O29*F30)</f>
        <v>0</v>
      </c>
      <c r="O31" s="7"/>
    </row>
    <row r="32" spans="1:15">
      <c r="A32" s="5"/>
      <c r="B32" s="6"/>
      <c r="C32" s="6" t="s">
        <v>40</v>
      </c>
      <c r="D32" s="6" t="s">
        <v>14</v>
      </c>
      <c r="E32" s="6"/>
      <c r="F32" s="6">
        <v>220</v>
      </c>
      <c r="G32" s="39" t="s">
        <v>16</v>
      </c>
      <c r="H32" s="39">
        <v>30</v>
      </c>
      <c r="I32" s="39" t="s">
        <v>26</v>
      </c>
      <c r="J32" s="39"/>
      <c r="K32" s="39">
        <v>120</v>
      </c>
      <c r="L32" s="46">
        <v>60</v>
      </c>
      <c r="M32" s="6" t="s">
        <v>74</v>
      </c>
      <c r="N32" s="50">
        <f>SUM(O29*F32)</f>
        <v>0</v>
      </c>
      <c r="O32" s="7"/>
    </row>
    <row r="33" spans="1:15">
      <c r="A33" s="5"/>
      <c r="B33" s="6"/>
      <c r="C33" s="6" t="s">
        <v>42</v>
      </c>
      <c r="D33" s="6" t="s">
        <v>101</v>
      </c>
      <c r="E33" s="6"/>
      <c r="F33" s="6">
        <v>500</v>
      </c>
      <c r="G33" s="6"/>
      <c r="H33" s="6"/>
      <c r="I33" s="6"/>
      <c r="J33" s="6"/>
      <c r="K33" s="6"/>
      <c r="L33" s="6"/>
      <c r="M33" s="6" t="s">
        <v>75</v>
      </c>
      <c r="N33" s="50">
        <f>SUM(O29*F33)</f>
        <v>0</v>
      </c>
      <c r="O33" s="7"/>
    </row>
    <row r="34" spans="1:15" ht="15.75" thickBot="1">
      <c r="A34" s="8"/>
      <c r="B34" s="9"/>
      <c r="C34" s="9" t="s">
        <v>41</v>
      </c>
      <c r="D34" s="9" t="s">
        <v>24</v>
      </c>
      <c r="E34" s="9"/>
      <c r="F34" s="9" t="s">
        <v>58</v>
      </c>
      <c r="G34" s="9">
        <v>250</v>
      </c>
      <c r="H34" s="9" t="s">
        <v>59</v>
      </c>
      <c r="I34" s="9"/>
      <c r="J34" s="9">
        <v>240</v>
      </c>
      <c r="K34" s="9" t="s">
        <v>21</v>
      </c>
      <c r="L34" s="9">
        <v>75</v>
      </c>
      <c r="M34" s="9" t="s">
        <v>76</v>
      </c>
      <c r="N34" s="49">
        <f>SUM(O29*G34,O29*J34,O29*L34)</f>
        <v>0</v>
      </c>
      <c r="O34" s="10"/>
    </row>
    <row r="35" spans="1:15" ht="15.75" thickBot="1">
      <c r="A35" s="41">
        <v>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ht="15.75">
      <c r="A36" s="2">
        <v>5</v>
      </c>
      <c r="B36" s="55" t="s">
        <v>10</v>
      </c>
      <c r="C36" s="3"/>
      <c r="D36" s="3" t="s">
        <v>100</v>
      </c>
      <c r="E36" s="3" t="s">
        <v>48</v>
      </c>
      <c r="F36" s="3"/>
      <c r="G36" s="3" t="s">
        <v>56</v>
      </c>
      <c r="H36" s="3"/>
      <c r="I36" s="3"/>
      <c r="J36" s="3"/>
      <c r="K36" s="3" t="s">
        <v>60</v>
      </c>
      <c r="L36" s="3" t="s">
        <v>80</v>
      </c>
      <c r="M36" s="3"/>
      <c r="N36" s="3"/>
      <c r="O36" s="18">
        <v>0</v>
      </c>
    </row>
    <row r="37" spans="1:15">
      <c r="A37" s="5"/>
      <c r="B37" s="6"/>
      <c r="C37" s="6" t="s">
        <v>39</v>
      </c>
      <c r="D37" s="6" t="s">
        <v>27</v>
      </c>
      <c r="E37" s="6">
        <v>85</v>
      </c>
      <c r="F37" s="6" t="s">
        <v>62</v>
      </c>
      <c r="G37" s="1">
        <v>150</v>
      </c>
      <c r="H37" s="6" t="s">
        <v>28</v>
      </c>
      <c r="I37" s="6"/>
      <c r="J37" s="6"/>
      <c r="K37" s="6">
        <v>180</v>
      </c>
      <c r="L37" s="6"/>
      <c r="M37" s="6" t="s">
        <v>79</v>
      </c>
      <c r="N37" s="6"/>
      <c r="O37" s="21">
        <v>0</v>
      </c>
    </row>
    <row r="38" spans="1:15" ht="15.75" thickBot="1">
      <c r="A38" s="8"/>
      <c r="B38" s="9"/>
      <c r="C38" s="9" t="s">
        <v>40</v>
      </c>
      <c r="D38" s="9" t="s">
        <v>61</v>
      </c>
      <c r="E38" s="9"/>
      <c r="F38" s="9" t="s">
        <v>63</v>
      </c>
      <c r="G38" s="9">
        <v>280</v>
      </c>
      <c r="H38" s="9"/>
      <c r="I38" s="9"/>
      <c r="J38" s="9"/>
      <c r="K38" s="9" t="s">
        <v>77</v>
      </c>
      <c r="L38" s="31">
        <f>SUM(O36*K37,G37,O37*E37)</f>
        <v>150</v>
      </c>
      <c r="M38" s="9" t="s">
        <v>78</v>
      </c>
      <c r="N38" s="31">
        <f>SUM(O36*K37,G37,O37*E37,G38)</f>
        <v>430</v>
      </c>
      <c r="O38" s="10"/>
    </row>
    <row r="39" spans="1:15" ht="15.75" thickBot="1">
      <c r="A39" s="41">
        <v>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ht="15.75">
      <c r="A40" s="2">
        <v>6</v>
      </c>
      <c r="B40" s="55" t="s">
        <v>11</v>
      </c>
      <c r="C40" s="3"/>
      <c r="D40" s="3" t="s">
        <v>39</v>
      </c>
      <c r="E40" s="29">
        <f>SUM(O41*D42)</f>
        <v>0</v>
      </c>
      <c r="F40" s="3" t="s">
        <v>54</v>
      </c>
      <c r="G40" s="29">
        <f>SUM(O42*F42)</f>
        <v>0</v>
      </c>
      <c r="H40" s="3" t="s">
        <v>41</v>
      </c>
      <c r="I40" s="29">
        <f>SUM(O41*H42)</f>
        <v>0</v>
      </c>
      <c r="J40" s="3" t="s">
        <v>42</v>
      </c>
      <c r="K40" s="29">
        <f>SUM(O41*J42)</f>
        <v>0</v>
      </c>
      <c r="L40" s="3"/>
      <c r="M40" s="3"/>
      <c r="N40" s="3" t="s">
        <v>4</v>
      </c>
      <c r="O40" s="4"/>
    </row>
    <row r="41" spans="1:15">
      <c r="A41" s="5"/>
      <c r="B41" s="6"/>
      <c r="C41" s="6"/>
      <c r="D41" s="6" t="s">
        <v>29</v>
      </c>
      <c r="E41" s="6"/>
      <c r="F41" s="6" t="s">
        <v>55</v>
      </c>
      <c r="G41" s="6"/>
      <c r="H41" s="6" t="s">
        <v>30</v>
      </c>
      <c r="I41" s="6"/>
      <c r="J41" s="6" t="s">
        <v>31</v>
      </c>
      <c r="K41" s="6"/>
      <c r="L41" s="6"/>
      <c r="M41" s="6"/>
      <c r="N41" s="6" t="s">
        <v>47</v>
      </c>
      <c r="O41" s="19">
        <v>0</v>
      </c>
    </row>
    <row r="42" spans="1:15" ht="15.75" thickBot="1">
      <c r="A42" s="8"/>
      <c r="B42" s="16" t="s">
        <v>53</v>
      </c>
      <c r="C42" s="9"/>
      <c r="D42" s="9">
        <v>70</v>
      </c>
      <c r="E42" s="9"/>
      <c r="F42" s="9">
        <v>90</v>
      </c>
      <c r="G42" s="9" t="s">
        <v>81</v>
      </c>
      <c r="H42" s="9">
        <v>500</v>
      </c>
      <c r="I42" s="9"/>
      <c r="J42" s="9">
        <v>120</v>
      </c>
      <c r="K42" s="9"/>
      <c r="L42" s="9"/>
      <c r="M42" s="9"/>
      <c r="N42" s="9" t="s">
        <v>86</v>
      </c>
      <c r="O42" s="20">
        <v>0</v>
      </c>
    </row>
    <row r="43" spans="1:15" ht="15.75" thickBot="1">
      <c r="A43" s="41">
        <v>0</v>
      </c>
      <c r="B43" s="11"/>
      <c r="C43" s="11"/>
      <c r="D43" s="11"/>
      <c r="E43" s="11"/>
      <c r="F43" s="11" t="s">
        <v>109</v>
      </c>
      <c r="G43" s="11"/>
      <c r="H43" s="11"/>
      <c r="I43" s="11"/>
      <c r="J43" s="11" t="s">
        <v>110</v>
      </c>
      <c r="K43" s="11"/>
      <c r="L43" s="11"/>
      <c r="M43" s="11"/>
      <c r="N43" s="11"/>
      <c r="O43" s="11"/>
    </row>
    <row r="44" spans="1:15">
      <c r="A44" s="2">
        <v>7</v>
      </c>
      <c r="B44" s="54" t="s">
        <v>5</v>
      </c>
      <c r="C44" s="3" t="s">
        <v>111</v>
      </c>
      <c r="D44" s="3" t="s">
        <v>32</v>
      </c>
      <c r="E44" s="3">
        <v>500</v>
      </c>
      <c r="F44" s="3" t="s">
        <v>34</v>
      </c>
      <c r="G44" s="3">
        <v>480</v>
      </c>
      <c r="H44" s="3" t="s">
        <v>33</v>
      </c>
      <c r="I44" s="3">
        <v>180</v>
      </c>
      <c r="J44" s="3" t="s">
        <v>36</v>
      </c>
      <c r="K44" s="3">
        <v>240</v>
      </c>
      <c r="L44" s="3"/>
      <c r="M44" s="3" t="s">
        <v>83</v>
      </c>
      <c r="N44" s="22">
        <v>0</v>
      </c>
      <c r="O44" s="27">
        <f>SUM(N44*E44,G44,I44,K44)</f>
        <v>900</v>
      </c>
    </row>
    <row r="45" spans="1:15" ht="15.75" thickBot="1">
      <c r="A45" s="8"/>
      <c r="B45" s="9"/>
      <c r="C45" s="9" t="s">
        <v>108</v>
      </c>
      <c r="D45" s="9" t="s">
        <v>35</v>
      </c>
      <c r="E45" s="9">
        <v>300</v>
      </c>
      <c r="F45" s="9" t="s">
        <v>18</v>
      </c>
      <c r="G45" s="9">
        <v>480</v>
      </c>
      <c r="H45" s="9" t="s">
        <v>33</v>
      </c>
      <c r="I45" s="9">
        <v>180</v>
      </c>
      <c r="J45" s="9" t="s">
        <v>107</v>
      </c>
      <c r="K45" s="9">
        <v>340</v>
      </c>
      <c r="L45" s="9"/>
      <c r="M45" s="9" t="s">
        <v>82</v>
      </c>
      <c r="N45" s="23">
        <v>0</v>
      </c>
      <c r="O45" s="48">
        <f>SUM(N45*E45,G45,I45,K45)</f>
        <v>1000</v>
      </c>
    </row>
    <row r="46" spans="1:15" ht="15.75" thickBot="1">
      <c r="A46" s="41">
        <v>0</v>
      </c>
      <c r="B46" s="11"/>
      <c r="C46" s="11"/>
      <c r="D46" s="11"/>
      <c r="E46" s="11"/>
      <c r="F46" s="11" t="s">
        <v>50</v>
      </c>
      <c r="G46" s="11"/>
      <c r="H46" s="11"/>
      <c r="I46" s="11"/>
      <c r="J46" s="11"/>
      <c r="K46" s="11"/>
      <c r="L46" s="11"/>
      <c r="M46" s="11"/>
      <c r="N46" s="11"/>
      <c r="O46" s="11"/>
    </row>
    <row r="47" spans="1:15" ht="15.75">
      <c r="A47" s="2">
        <v>8</v>
      </c>
      <c r="B47" s="55" t="s">
        <v>12</v>
      </c>
      <c r="C47" s="3" t="s">
        <v>39</v>
      </c>
      <c r="D47" s="3" t="s">
        <v>64</v>
      </c>
      <c r="E47" s="3"/>
      <c r="F47" s="3"/>
      <c r="G47" s="3">
        <v>220</v>
      </c>
      <c r="H47" s="29">
        <f>SUM(O48*G47)</f>
        <v>0</v>
      </c>
      <c r="I47" s="3" t="s">
        <v>85</v>
      </c>
      <c r="J47" s="3">
        <v>260</v>
      </c>
      <c r="K47" s="29">
        <f>SUM(O48*J47)</f>
        <v>0</v>
      </c>
      <c r="L47" s="3"/>
      <c r="M47" s="3" t="s">
        <v>6</v>
      </c>
      <c r="N47" s="3"/>
      <c r="O47" s="4"/>
    </row>
    <row r="48" spans="1:15">
      <c r="A48" s="5"/>
      <c r="B48" s="6"/>
      <c r="C48" s="6" t="s">
        <v>40</v>
      </c>
      <c r="D48" s="6" t="s">
        <v>103</v>
      </c>
      <c r="E48" s="6"/>
      <c r="F48" s="6"/>
      <c r="G48" s="6">
        <v>270</v>
      </c>
      <c r="H48" s="51">
        <f>SUM(O48*G48)</f>
        <v>0</v>
      </c>
      <c r="I48" s="6" t="s">
        <v>87</v>
      </c>
      <c r="J48" s="6">
        <v>320</v>
      </c>
      <c r="K48" s="51">
        <f>SUM(O48*J48)</f>
        <v>0</v>
      </c>
      <c r="L48" s="6"/>
      <c r="M48" s="6" t="s">
        <v>84</v>
      </c>
      <c r="N48" s="6"/>
      <c r="O48" s="19">
        <v>0</v>
      </c>
    </row>
    <row r="49" spans="1:20" ht="15.75" thickBot="1">
      <c r="A49" s="8"/>
      <c r="B49" s="9"/>
      <c r="C49" s="9"/>
      <c r="D49" s="9" t="s">
        <v>112</v>
      </c>
      <c r="E49" s="9"/>
      <c r="F49" s="9" t="s">
        <v>47</v>
      </c>
      <c r="G49" s="9"/>
      <c r="H49" s="9"/>
      <c r="I49" s="9" t="s">
        <v>88</v>
      </c>
      <c r="J49" s="9"/>
      <c r="K49" s="9"/>
      <c r="L49" s="9"/>
      <c r="M49" s="9"/>
      <c r="N49" s="9"/>
      <c r="O49" s="10"/>
    </row>
    <row r="50" spans="1:20" ht="15.75" thickBot="1">
      <c r="A50" s="41">
        <v>0</v>
      </c>
      <c r="B50" s="11"/>
      <c r="C50" s="11"/>
      <c r="D50" s="11"/>
      <c r="E50" s="11"/>
      <c r="F50" s="11" t="s">
        <v>47</v>
      </c>
      <c r="G50" s="11"/>
      <c r="H50" s="11"/>
      <c r="I50" s="11" t="s">
        <v>47</v>
      </c>
      <c r="J50" s="11"/>
      <c r="K50" s="11" t="s">
        <v>48</v>
      </c>
      <c r="L50" s="11"/>
      <c r="M50" s="11"/>
      <c r="N50" s="11"/>
      <c r="O50" s="11"/>
    </row>
    <row r="51" spans="1:20" ht="15.75">
      <c r="A51" s="2">
        <v>9</v>
      </c>
      <c r="B51" s="55" t="s">
        <v>43</v>
      </c>
      <c r="C51" s="3"/>
      <c r="D51" s="3" t="s">
        <v>44</v>
      </c>
      <c r="E51" s="3"/>
      <c r="F51" s="40">
        <v>120</v>
      </c>
      <c r="G51" s="3" t="s">
        <v>45</v>
      </c>
      <c r="H51" s="3"/>
      <c r="I51" s="40">
        <v>90</v>
      </c>
      <c r="J51" s="3" t="s">
        <v>46</v>
      </c>
      <c r="K51" s="40">
        <v>85</v>
      </c>
      <c r="L51" s="3"/>
      <c r="M51" s="3"/>
      <c r="N51" s="3"/>
      <c r="O51" s="4"/>
    </row>
    <row r="52" spans="1:20" ht="15.75" thickBot="1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10"/>
    </row>
    <row r="53" spans="1:20" ht="15.75" thickBot="1">
      <c r="A53" s="41">
        <v>0</v>
      </c>
    </row>
    <row r="54" spans="1:20" ht="19.5" thickBot="1">
      <c r="A54" s="13">
        <v>10</v>
      </c>
      <c r="B54" s="53" t="s">
        <v>105</v>
      </c>
      <c r="C54" s="14"/>
      <c r="D54" s="14"/>
      <c r="E54" s="14"/>
      <c r="F54" s="14"/>
      <c r="G54" s="24">
        <v>0</v>
      </c>
      <c r="H54" s="14" t="s">
        <v>49</v>
      </c>
      <c r="I54" s="14"/>
      <c r="J54" s="14">
        <v>100</v>
      </c>
      <c r="K54" s="14"/>
      <c r="L54" s="35">
        <f>SUM(G54*J54)</f>
        <v>0</v>
      </c>
      <c r="M54" s="14"/>
      <c r="N54" s="14"/>
      <c r="O54" s="15"/>
      <c r="Q54" s="45" t="s">
        <v>97</v>
      </c>
      <c r="T54">
        <f>SUM(A17,A28,A35,A39,A43,A46,A50,A53,A21,A55)</f>
        <v>0</v>
      </c>
    </row>
    <row r="55" spans="1:20">
      <c r="A55" s="41">
        <v>0</v>
      </c>
    </row>
    <row r="56" spans="1:20">
      <c r="D56" s="1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2016-09-08T15:18:42Z</dcterms:modified>
</cp:coreProperties>
</file>